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5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35" i="12" l="1"/>
  <c r="D35" i="12"/>
  <c r="H11" i="12"/>
  <c r="H22" i="12" l="1"/>
  <c r="H21" i="12"/>
  <c r="H20" i="12"/>
  <c r="H16" i="12"/>
  <c r="H15" i="12"/>
  <c r="H14" i="12"/>
  <c r="H9" i="12" l="1"/>
  <c r="H8" i="12"/>
  <c r="H13" i="12" l="1"/>
  <c r="H12" i="12"/>
  <c r="H10" i="12"/>
</calcChain>
</file>

<file path=xl/sharedStrings.xml><?xml version="1.0" encoding="utf-8"?>
<sst xmlns="http://schemas.openxmlformats.org/spreadsheetml/2006/main" count="126" uniqueCount="83">
  <si>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</si>
  <si>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</si>
  <si>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</si>
  <si>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</si>
  <si>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</si>
  <si>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</si>
  <si>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</si>
  <si>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</si>
  <si>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</si>
  <si>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</si>
  <si>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</si>
  <si>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</si>
  <si>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</si>
  <si>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</si>
  <si>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</si>
  <si>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</si>
  <si>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</si>
  <si>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</si>
  <si>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</si>
  <si>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</si>
  <si>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</si>
  <si>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</si>
  <si>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</si>
  <si>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</si>
  <si>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</si>
  <si>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</si>
  <si>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</si>
  <si>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</si>
  <si>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</si>
  <si>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</si>
  <si>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</si>
  <si>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 xml:space="preserve">АО "ЮРЭСК" 
г. Ханты-Мансийск </t>
  </si>
  <si>
    <t>г. Ханты-Мансийск</t>
  </si>
  <si>
    <t>Няганский ф-л 
АО "ЮРЭСК"</t>
  </si>
  <si>
    <t>ЮТЭК-ХМР</t>
  </si>
  <si>
    <t>отключена персоналом</t>
  </si>
  <si>
    <t>Кондинский ф-л 
АО "ЮРЭСК"</t>
  </si>
  <si>
    <t xml:space="preserve">ПС 110 кВ Западная, 
КЛ-10 РП-41-2 </t>
  </si>
  <si>
    <t>МФТО</t>
  </si>
  <si>
    <t>Причина устанавливается. На РП-41 АВР-10 кВ успешное, ограничения потребителей нет.</t>
  </si>
  <si>
    <t>1 д/с</t>
  </si>
  <si>
    <t>п. Лиственичный</t>
  </si>
  <si>
    <t>ПС 110 кВ Юмас, 
ВЛ-10 Лиственичный</t>
  </si>
  <si>
    <t>СПП АО "ЮРЭСК"</t>
  </si>
  <si>
    <t>п. Сытомино, 
п. Горный</t>
  </si>
  <si>
    <t>ПС 110 кВ Сытомино, ВЛ-10 кВ Сытомино-Горный яч. №13</t>
  </si>
  <si>
    <t>МТЗ, УАПВ</t>
  </si>
  <si>
    <t>ПС 110 кВ Сытомино, ВЛ-10 кВ Сытомино-Горный яч. №15</t>
  </si>
  <si>
    <t>ТО, УАПВ</t>
  </si>
  <si>
    <t>п. Троица</t>
  </si>
  <si>
    <t>Причина отключения устанавливается (гроза).</t>
  </si>
  <si>
    <t>п. Кышик, п. Нялино, п. Пырьях</t>
  </si>
  <si>
    <t>КТП 6/20 кВ Сыньеганская, ВЛ-20 кВ Сыньеганская-Пырьях</t>
  </si>
  <si>
    <t>п. Цингалы</t>
  </si>
  <si>
    <t>ПС 110 кВ Выкатная, ВЛ-35 Выкатная-Цингалы-1</t>
  </si>
  <si>
    <t>Причина отключения устанавливается (гроза), ф.А,В=600 А.</t>
  </si>
  <si>
    <t>п. Приобье</t>
  </si>
  <si>
    <t>ПС 110 кВ Сергино,
ВЛ-10 Ж/дорога</t>
  </si>
  <si>
    <t>ТО,
УАПВ</t>
  </si>
  <si>
    <t>за период с 08:00 16.05.22 по 08:00 23.05.22.</t>
  </si>
  <si>
    <t>п. Базьяны</t>
  </si>
  <si>
    <t>ПС 35 кВ Ярки,
КВЛ-10 кВ Базьяны</t>
  </si>
  <si>
    <t>Причина отключения устнавливается (гроза).</t>
  </si>
  <si>
    <t>п. Ярки</t>
  </si>
  <si>
    <t>ПС 35 кВ Ярки,
КВЛ-10 кВ Коттеджный поселок</t>
  </si>
  <si>
    <t>На ТП-10/0,4 кВ №18-4011 разрушение ОПН-10 кВ ф.А, ф.В.</t>
  </si>
  <si>
    <t>г. Сургут</t>
  </si>
  <si>
    <t>ПС 110 кВ Пионерная-2, 
КВЛ-6 кВ ТП-128А яч.3</t>
  </si>
  <si>
    <t>МТЗ</t>
  </si>
  <si>
    <t>Обрыв двухцепной ВЛ 6кВ оп.№5, отпайка на Кислородную станцию.</t>
  </si>
  <si>
    <t>Кислородная станция</t>
  </si>
  <si>
    <t>ПС 110 кВ Пионерная-2, 
КВЛ-6 кВ ТП-128А яч.26</t>
  </si>
  <si>
    <t>ЮТЭК-Когалым</t>
  </si>
  <si>
    <t>г. Когалым</t>
  </si>
  <si>
    <t>ПС 110 кВ Инга, 
ВЛ-10 кВ Инга-01</t>
  </si>
  <si>
    <t>На ТП 10/0,4 кВ Уралнефтепродукт (на балансе Лукойлэнергосети) перегорание плавких вставок 10 кВ.</t>
  </si>
  <si>
    <t>Исполнитель :  Диспетчер ОДС Денисенко А.В.</t>
  </si>
  <si>
    <t>ТО, НАПВ, УРПВ</t>
  </si>
  <si>
    <t>ПС 110 кВ Луговская, ВЛ-10 кВ Троица-1</t>
  </si>
  <si>
    <t>ПС 110 кВ Луговская, ВЛ-10 кВ Троица-2</t>
  </si>
  <si>
    <t>ТО, УРПВ</t>
  </si>
  <si>
    <t>Разрушение штыревого изолятора ф. "А" на оп. 114/1.</t>
  </si>
  <si>
    <t>Итого - 16 отключений, из них в сетях ЮРЭСК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</si>
</sst>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116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vertical="center" wrapText="1"/>
    </xf>
    <xf numFmtId="0" fontId="60" fillId="2" borderId="1" xfId="0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166" fontId="60" fillId="0" borderId="6" xfId="876" applyNumberFormat="1" applyFont="1" applyFill="1" applyBorder="1" applyAlignment="1">
      <alignment horizontal="center" vertical="center" wrapText="1"/>
    </xf>
    <xf numFmtId="0" fontId="60" fillId="0" borderId="1" xfId="0" applyNumberFormat="1" applyFont="1" applyBorder="1" applyAlignment="1">
      <alignment horizontal="left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49" fontId="60" fillId="2" borderId="6" xfId="0" applyNumberFormat="1" applyFont="1" applyFill="1" applyBorder="1" applyAlignment="1">
      <alignment horizontal="center" vertical="center" wrapText="1"/>
    </xf>
    <xf numFmtId="167" fontId="39" fillId="0" borderId="6" xfId="0" applyNumberFormat="1" applyFont="1" applyFill="1" applyBorder="1" applyAlignment="1">
      <alignment horizontal="center" vertical="center" wrapText="1"/>
    </xf>
    <xf numFmtId="0" fontId="60" fillId="2" borderId="7" xfId="0" applyNumberFormat="1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49" fontId="60" fillId="2" borderId="7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5" fillId="9" borderId="6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65" fillId="9" borderId="5" xfId="0" applyFont="1" applyFill="1" applyBorder="1" applyAlignment="1">
      <alignment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5" fillId="9" borderId="10" xfId="0" applyFont="1" applyFill="1" applyBorder="1" applyAlignment="1">
      <alignment vertical="center" wrapText="1"/>
    </xf>
    <xf numFmtId="0" fontId="65" fillId="9" borderId="0" xfId="0" applyFont="1" applyFill="1" applyBorder="1" applyAlignment="1">
      <alignment vertical="center" wrapText="1"/>
    </xf>
    <xf numFmtId="0" fontId="65" fillId="9" borderId="5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49" fontId="60" fillId="2" borderId="6" xfId="0" applyNumberFormat="1" applyFont="1" applyFill="1" applyBorder="1" applyAlignment="1">
      <alignment horizontal="center" vertical="center" wrapText="1"/>
    </xf>
    <xf numFmtId="0" fontId="60" fillId="2" borderId="6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65" fillId="9" borderId="1" xfId="0" applyFont="1" applyFill="1" applyBorder="1" applyAlignment="1">
      <alignment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65" fillId="9" borderId="6" xfId="0" applyFont="1" applyFill="1" applyBorder="1" applyAlignment="1">
      <alignment vertical="center" wrapText="1"/>
    </xf>
    <xf numFmtId="0" fontId="65" fillId="9" borderId="8" xfId="0" applyFont="1" applyFill="1" applyBorder="1" applyAlignment="1">
      <alignment vertical="center" wrapText="1"/>
    </xf>
    <xf numFmtId="0" fontId="65" fillId="9" borderId="7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55"/>
  <sheetViews>
    <sheetView tabSelected="1" topLeftCell="A13" zoomScale="70" zoomScaleNormal="70" zoomScaleSheetLayoutView="70" workbookViewId="0">
      <selection activeCell="J30" sqref="J3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19.899999999999999" customHeight="1" x14ac:dyDescent="0.25">
      <c r="A2" s="104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.75" customHeight="1" x14ac:dyDescent="0.2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6.5" customHeight="1" x14ac:dyDescent="0.2">
      <c r="A4" s="103" t="s">
        <v>11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s="16" customFormat="1" ht="21.75" customHeight="1" x14ac:dyDescent="0.2">
      <c r="A5" s="89" t="s">
        <v>16</v>
      </c>
      <c r="B5" s="89" t="s">
        <v>4</v>
      </c>
      <c r="C5" s="106" t="s">
        <v>6</v>
      </c>
      <c r="D5" s="89" t="s">
        <v>3</v>
      </c>
      <c r="E5" s="89" t="s">
        <v>7</v>
      </c>
      <c r="F5" s="89" t="s">
        <v>5</v>
      </c>
      <c r="G5" s="89"/>
      <c r="H5" s="89" t="s">
        <v>10</v>
      </c>
      <c r="I5" s="89" t="s">
        <v>9</v>
      </c>
      <c r="J5" s="89" t="s">
        <v>0</v>
      </c>
      <c r="K5" s="89" t="s">
        <v>8</v>
      </c>
      <c r="L5" s="89" t="s">
        <v>26</v>
      </c>
      <c r="M5" s="89" t="s">
        <v>28</v>
      </c>
    </row>
    <row r="6" spans="1:13" s="16" customFormat="1" ht="24.6" customHeight="1" x14ac:dyDescent="0.2">
      <c r="A6" s="89"/>
      <c r="B6" s="89"/>
      <c r="C6" s="107"/>
      <c r="D6" s="89"/>
      <c r="E6" s="89"/>
      <c r="F6" s="36" t="s">
        <v>1</v>
      </c>
      <c r="G6" s="36" t="s">
        <v>2</v>
      </c>
      <c r="H6" s="89"/>
      <c r="I6" s="89"/>
      <c r="J6" s="108"/>
      <c r="K6" s="89"/>
      <c r="L6" s="89"/>
      <c r="M6" s="89"/>
    </row>
    <row r="7" spans="1:13" s="16" customFormat="1" ht="39.950000000000003" customHeight="1" x14ac:dyDescent="0.2">
      <c r="A7" s="63">
        <v>1</v>
      </c>
      <c r="B7" s="43" t="s">
        <v>31</v>
      </c>
      <c r="C7" s="50" t="s">
        <v>32</v>
      </c>
      <c r="D7" s="50" t="s">
        <v>37</v>
      </c>
      <c r="E7" s="39" t="s">
        <v>38</v>
      </c>
      <c r="F7" s="54">
        <v>44697.570138888892</v>
      </c>
      <c r="G7" s="54">
        <v>44697.570138888892</v>
      </c>
      <c r="H7" s="46">
        <v>0</v>
      </c>
      <c r="I7" s="39">
        <v>0</v>
      </c>
      <c r="J7" s="51" t="s">
        <v>39</v>
      </c>
      <c r="K7" s="39" t="s">
        <v>29</v>
      </c>
      <c r="L7" s="39">
        <v>19</v>
      </c>
      <c r="M7" s="39" t="s">
        <v>29</v>
      </c>
    </row>
    <row r="8" spans="1:13" s="16" customFormat="1" ht="39.950000000000003" customHeight="1" x14ac:dyDescent="0.2">
      <c r="A8" s="63">
        <v>2</v>
      </c>
      <c r="B8" s="110" t="s">
        <v>33</v>
      </c>
      <c r="C8" s="111" t="s">
        <v>56</v>
      </c>
      <c r="D8" s="52" t="s">
        <v>57</v>
      </c>
      <c r="E8" s="61" t="s">
        <v>58</v>
      </c>
      <c r="F8" s="54">
        <v>44703.241666666669</v>
      </c>
      <c r="G8" s="54">
        <v>44703.241666666669</v>
      </c>
      <c r="H8" s="46">
        <f t="shared" ref="H8:H16" si="0">G8-F8</f>
        <v>0</v>
      </c>
      <c r="I8" s="44">
        <v>0</v>
      </c>
      <c r="J8" s="51" t="s">
        <v>50</v>
      </c>
      <c r="K8" s="62" t="s">
        <v>29</v>
      </c>
      <c r="L8" s="60">
        <v>2</v>
      </c>
      <c r="M8" s="60" t="s">
        <v>29</v>
      </c>
    </row>
    <row r="9" spans="1:13" s="16" customFormat="1" ht="39.950000000000003" customHeight="1" x14ac:dyDescent="0.2">
      <c r="A9" s="63">
        <v>3</v>
      </c>
      <c r="B9" s="110"/>
      <c r="C9" s="112"/>
      <c r="D9" s="52" t="s">
        <v>57</v>
      </c>
      <c r="E9" s="61" t="s">
        <v>58</v>
      </c>
      <c r="F9" s="54">
        <v>44703.251388888886</v>
      </c>
      <c r="G9" s="54">
        <v>44703.251388888886</v>
      </c>
      <c r="H9" s="46">
        <f t="shared" si="0"/>
        <v>0</v>
      </c>
      <c r="I9" s="44">
        <v>0</v>
      </c>
      <c r="J9" s="51" t="s">
        <v>50</v>
      </c>
      <c r="K9" s="62" t="s">
        <v>29</v>
      </c>
      <c r="L9" s="60">
        <v>2</v>
      </c>
      <c r="M9" s="60" t="s">
        <v>29</v>
      </c>
    </row>
    <row r="10" spans="1:13" s="16" customFormat="1" ht="35.25" customHeight="1" x14ac:dyDescent="0.2">
      <c r="A10" s="63">
        <v>4</v>
      </c>
      <c r="B10" s="113" t="s">
        <v>34</v>
      </c>
      <c r="C10" s="50" t="s">
        <v>49</v>
      </c>
      <c r="D10" s="50" t="s">
        <v>78</v>
      </c>
      <c r="E10" s="39" t="s">
        <v>48</v>
      </c>
      <c r="F10" s="54">
        <v>44699.801388888889</v>
      </c>
      <c r="G10" s="54">
        <v>44699.801388888889</v>
      </c>
      <c r="H10" s="59">
        <f t="shared" si="0"/>
        <v>0</v>
      </c>
      <c r="I10" s="57">
        <v>0</v>
      </c>
      <c r="J10" s="51" t="s">
        <v>50</v>
      </c>
      <c r="K10" s="39" t="s">
        <v>29</v>
      </c>
      <c r="L10" s="39">
        <v>17</v>
      </c>
      <c r="M10" s="41" t="s">
        <v>30</v>
      </c>
    </row>
    <row r="11" spans="1:13" s="16" customFormat="1" ht="35.25" customHeight="1" x14ac:dyDescent="0.2">
      <c r="A11" s="63">
        <v>5</v>
      </c>
      <c r="B11" s="114"/>
      <c r="C11" s="50" t="s">
        <v>49</v>
      </c>
      <c r="D11" s="50" t="s">
        <v>79</v>
      </c>
      <c r="E11" s="39" t="s">
        <v>48</v>
      </c>
      <c r="F11" s="54">
        <v>44699.801388888889</v>
      </c>
      <c r="G11" s="54">
        <v>44699.801388888889</v>
      </c>
      <c r="H11" s="59">
        <f t="shared" ref="H11" si="1">G11-F11</f>
        <v>0</v>
      </c>
      <c r="I11" s="69">
        <v>0</v>
      </c>
      <c r="J11" s="51" t="s">
        <v>50</v>
      </c>
      <c r="K11" s="39" t="s">
        <v>29</v>
      </c>
      <c r="L11" s="39">
        <v>17</v>
      </c>
      <c r="M11" s="41" t="s">
        <v>30</v>
      </c>
    </row>
    <row r="12" spans="1:13" s="16" customFormat="1" ht="36" customHeight="1" x14ac:dyDescent="0.2">
      <c r="A12" s="63">
        <v>6</v>
      </c>
      <c r="B12" s="114"/>
      <c r="C12" s="50" t="s">
        <v>51</v>
      </c>
      <c r="D12" s="50" t="s">
        <v>52</v>
      </c>
      <c r="E12" s="39" t="s">
        <v>80</v>
      </c>
      <c r="F12" s="54">
        <v>44699.849305555559</v>
      </c>
      <c r="G12" s="54">
        <v>44699.865972222222</v>
      </c>
      <c r="H12" s="59">
        <f t="shared" si="0"/>
        <v>1.6666666662786156E-2</v>
      </c>
      <c r="I12" s="57">
        <v>311</v>
      </c>
      <c r="J12" s="51" t="s">
        <v>50</v>
      </c>
      <c r="K12" s="39" t="s">
        <v>29</v>
      </c>
      <c r="L12" s="39">
        <v>17</v>
      </c>
      <c r="M12" s="41" t="s">
        <v>30</v>
      </c>
    </row>
    <row r="13" spans="1:13" s="16" customFormat="1" ht="36" customHeight="1" x14ac:dyDescent="0.2">
      <c r="A13" s="63">
        <v>7</v>
      </c>
      <c r="B13" s="114"/>
      <c r="C13" s="53" t="s">
        <v>53</v>
      </c>
      <c r="D13" s="53" t="s">
        <v>54</v>
      </c>
      <c r="E13" s="45" t="s">
        <v>48</v>
      </c>
      <c r="F13" s="54">
        <v>44699.543055555558</v>
      </c>
      <c r="G13" s="54">
        <v>44699.543055555558</v>
      </c>
      <c r="H13" s="59">
        <f t="shared" si="0"/>
        <v>0</v>
      </c>
      <c r="I13" s="57">
        <v>0</v>
      </c>
      <c r="J13" s="51" t="s">
        <v>55</v>
      </c>
      <c r="K13" s="57" t="s">
        <v>29</v>
      </c>
      <c r="L13" s="60">
        <v>11</v>
      </c>
      <c r="M13" s="41" t="s">
        <v>30</v>
      </c>
    </row>
    <row r="14" spans="1:13" s="16" customFormat="1" ht="36" customHeight="1" x14ac:dyDescent="0.2">
      <c r="A14" s="63">
        <v>8</v>
      </c>
      <c r="B14" s="114"/>
      <c r="C14" s="65" t="s">
        <v>60</v>
      </c>
      <c r="D14" s="50" t="s">
        <v>61</v>
      </c>
      <c r="E14" s="66" t="s">
        <v>77</v>
      </c>
      <c r="F14" s="48">
        <v>44703.801388888889</v>
      </c>
      <c r="G14" s="48">
        <v>44703.875</v>
      </c>
      <c r="H14" s="59">
        <f t="shared" si="0"/>
        <v>7.3611111110949423E-2</v>
      </c>
      <c r="I14" s="57">
        <v>605</v>
      </c>
      <c r="J14" s="51" t="s">
        <v>62</v>
      </c>
      <c r="K14" s="73" t="s">
        <v>29</v>
      </c>
      <c r="L14" s="73">
        <v>10</v>
      </c>
      <c r="M14" s="73" t="s">
        <v>29</v>
      </c>
    </row>
    <row r="15" spans="1:13" s="16" customFormat="1" ht="36" customHeight="1" x14ac:dyDescent="0.2">
      <c r="A15" s="63">
        <v>9</v>
      </c>
      <c r="B15" s="114"/>
      <c r="C15" s="65" t="s">
        <v>63</v>
      </c>
      <c r="D15" s="50" t="s">
        <v>64</v>
      </c>
      <c r="E15" s="67" t="s">
        <v>77</v>
      </c>
      <c r="F15" s="48">
        <v>44703.801388888889</v>
      </c>
      <c r="G15" s="48">
        <v>44703.813194444447</v>
      </c>
      <c r="H15" s="59">
        <f t="shared" si="0"/>
        <v>1.1805555557657499E-2</v>
      </c>
      <c r="I15" s="57">
        <v>88</v>
      </c>
      <c r="J15" s="51" t="s">
        <v>62</v>
      </c>
      <c r="K15" s="74"/>
      <c r="L15" s="74"/>
      <c r="M15" s="74"/>
    </row>
    <row r="16" spans="1:13" s="16" customFormat="1" ht="36" customHeight="1" x14ac:dyDescent="0.2">
      <c r="A16" s="63">
        <v>10</v>
      </c>
      <c r="B16" s="115"/>
      <c r="C16" s="65" t="s">
        <v>63</v>
      </c>
      <c r="D16" s="50" t="s">
        <v>64</v>
      </c>
      <c r="E16" s="67" t="s">
        <v>77</v>
      </c>
      <c r="F16" s="48">
        <v>44703.836805555555</v>
      </c>
      <c r="G16" s="48">
        <v>44703.920138888891</v>
      </c>
      <c r="H16" s="59">
        <f t="shared" si="0"/>
        <v>8.3333333335758653E-2</v>
      </c>
      <c r="I16" s="57">
        <v>622</v>
      </c>
      <c r="J16" s="68" t="s">
        <v>65</v>
      </c>
      <c r="K16" s="75"/>
      <c r="L16" s="75"/>
      <c r="M16" s="75"/>
    </row>
    <row r="17" spans="1:13" s="16" customFormat="1" ht="50.25" customHeight="1" x14ac:dyDescent="0.2">
      <c r="A17" s="63">
        <v>11</v>
      </c>
      <c r="B17" s="64" t="s">
        <v>36</v>
      </c>
      <c r="C17" s="52" t="s">
        <v>41</v>
      </c>
      <c r="D17" s="55" t="s">
        <v>42</v>
      </c>
      <c r="E17" s="56" t="s">
        <v>35</v>
      </c>
      <c r="F17" s="54">
        <v>44697.347916666666</v>
      </c>
      <c r="G17" s="54">
        <v>44697.352083333331</v>
      </c>
      <c r="H17" s="40">
        <v>4.1666666666666666E-3</v>
      </c>
      <c r="I17" s="38">
        <v>19</v>
      </c>
      <c r="J17" s="49" t="s">
        <v>81</v>
      </c>
      <c r="K17" s="42" t="s">
        <v>40</v>
      </c>
      <c r="L17" s="41">
        <v>18</v>
      </c>
      <c r="M17" s="41" t="s">
        <v>29</v>
      </c>
    </row>
    <row r="18" spans="1:13" s="16" customFormat="1" ht="56.25" x14ac:dyDescent="0.2">
      <c r="A18" s="63">
        <v>12</v>
      </c>
      <c r="B18" s="76" t="s">
        <v>43</v>
      </c>
      <c r="C18" s="50" t="s">
        <v>44</v>
      </c>
      <c r="D18" s="55" t="s">
        <v>45</v>
      </c>
      <c r="E18" s="56" t="s">
        <v>46</v>
      </c>
      <c r="F18" s="54">
        <v>44698.584722222222</v>
      </c>
      <c r="G18" s="54">
        <v>44698.584722222222</v>
      </c>
      <c r="H18" s="46">
        <v>0</v>
      </c>
      <c r="I18" s="39">
        <v>0</v>
      </c>
      <c r="J18" s="51" t="s">
        <v>50</v>
      </c>
      <c r="K18" s="58" t="s">
        <v>29</v>
      </c>
      <c r="L18" s="41">
        <v>18</v>
      </c>
      <c r="M18" s="41" t="s">
        <v>30</v>
      </c>
    </row>
    <row r="19" spans="1:13" s="16" customFormat="1" ht="56.25" x14ac:dyDescent="0.2">
      <c r="A19" s="63">
        <v>13</v>
      </c>
      <c r="B19" s="77"/>
      <c r="C19" s="50" t="s">
        <v>44</v>
      </c>
      <c r="D19" s="55" t="s">
        <v>47</v>
      </c>
      <c r="E19" s="38" t="s">
        <v>48</v>
      </c>
      <c r="F19" s="48">
        <v>44698.584722222222</v>
      </c>
      <c r="G19" s="48">
        <v>44698.584722222222</v>
      </c>
      <c r="H19" s="46">
        <v>0</v>
      </c>
      <c r="I19" s="39">
        <v>0</v>
      </c>
      <c r="J19" s="51" t="s">
        <v>50</v>
      </c>
      <c r="K19" s="42" t="s">
        <v>29</v>
      </c>
      <c r="L19" s="41">
        <v>18</v>
      </c>
      <c r="M19" s="41" t="s">
        <v>30</v>
      </c>
    </row>
    <row r="20" spans="1:13" s="16" customFormat="1" ht="37.5" x14ac:dyDescent="0.2">
      <c r="A20" s="63">
        <v>14</v>
      </c>
      <c r="B20" s="77"/>
      <c r="C20" s="79" t="s">
        <v>66</v>
      </c>
      <c r="D20" s="55" t="s">
        <v>67</v>
      </c>
      <c r="E20" s="81" t="s">
        <v>68</v>
      </c>
      <c r="F20" s="48">
        <v>44703.413194444445</v>
      </c>
      <c r="G20" s="48">
        <v>44703.589583333334</v>
      </c>
      <c r="H20" s="46">
        <f>G20-F20</f>
        <v>0.17638888888905058</v>
      </c>
      <c r="I20" s="39">
        <v>672</v>
      </c>
      <c r="J20" s="82" t="s">
        <v>69</v>
      </c>
      <c r="K20" s="84" t="s">
        <v>70</v>
      </c>
      <c r="L20" s="85">
        <v>10</v>
      </c>
      <c r="M20" s="85" t="s">
        <v>29</v>
      </c>
    </row>
    <row r="21" spans="1:13" s="16" customFormat="1" ht="37.5" x14ac:dyDescent="0.2">
      <c r="A21" s="63">
        <v>15</v>
      </c>
      <c r="B21" s="78"/>
      <c r="C21" s="80"/>
      <c r="D21" s="55" t="s">
        <v>71</v>
      </c>
      <c r="E21" s="75"/>
      <c r="F21" s="48">
        <v>44703.413194444445</v>
      </c>
      <c r="G21" s="48">
        <v>44703.594444444447</v>
      </c>
      <c r="H21" s="46">
        <f>G21-F21</f>
        <v>0.18125000000145519</v>
      </c>
      <c r="I21" s="39">
        <v>0</v>
      </c>
      <c r="J21" s="83"/>
      <c r="K21" s="75"/>
      <c r="L21" s="75"/>
      <c r="M21" s="75"/>
    </row>
    <row r="22" spans="1:13" s="16" customFormat="1" ht="37.5" x14ac:dyDescent="0.2">
      <c r="A22" s="63">
        <v>16</v>
      </c>
      <c r="B22" s="70" t="s">
        <v>72</v>
      </c>
      <c r="C22" s="72" t="s">
        <v>73</v>
      </c>
      <c r="D22" s="52" t="s">
        <v>74</v>
      </c>
      <c r="E22" s="71" t="s">
        <v>68</v>
      </c>
      <c r="F22" s="48">
        <v>44703.672222222223</v>
      </c>
      <c r="G22" s="48">
        <v>44703.924305555556</v>
      </c>
      <c r="H22" s="46">
        <f>G22-F22</f>
        <v>0.25208333333284827</v>
      </c>
      <c r="I22" s="38">
        <v>124</v>
      </c>
      <c r="J22" s="68" t="s">
        <v>75</v>
      </c>
      <c r="K22" s="38" t="s">
        <v>29</v>
      </c>
      <c r="L22" s="38">
        <v>10</v>
      </c>
      <c r="M22" s="41" t="s">
        <v>29</v>
      </c>
    </row>
    <row r="23" spans="1:13" s="16" customFormat="1" ht="39.950000000000003" customHeight="1" x14ac:dyDescent="0.2">
      <c r="B23" s="92" t="s">
        <v>82</v>
      </c>
      <c r="C23" s="92"/>
      <c r="D23" s="92"/>
      <c r="E23" s="19"/>
      <c r="F23" s="20"/>
      <c r="G23" s="20"/>
      <c r="H23" s="21"/>
      <c r="I23" s="22"/>
      <c r="J23" s="23"/>
      <c r="K23" s="24"/>
      <c r="L23" s="25"/>
      <c r="M23" s="26"/>
    </row>
    <row r="24" spans="1:13" s="16" customFormat="1" ht="27.75" customHeight="1" x14ac:dyDescent="0.2">
      <c r="B24" s="97" t="s">
        <v>17</v>
      </c>
      <c r="C24" s="98"/>
      <c r="D24" s="30">
        <v>2</v>
      </c>
      <c r="F24" s="47"/>
      <c r="G24" s="47"/>
      <c r="H24" s="37"/>
      <c r="I24" s="37"/>
      <c r="J24" s="37"/>
      <c r="K24" s="37"/>
      <c r="L24" s="37"/>
      <c r="M24" s="37"/>
    </row>
    <row r="25" spans="1:13" s="16" customFormat="1" ht="30" customHeight="1" x14ac:dyDescent="0.2">
      <c r="B25" s="99" t="s">
        <v>18</v>
      </c>
      <c r="C25" s="99"/>
      <c r="D25" s="29">
        <v>0</v>
      </c>
      <c r="E25" s="18"/>
      <c r="F25" s="37"/>
      <c r="G25" s="37"/>
      <c r="H25" s="37"/>
      <c r="I25" s="37"/>
      <c r="J25" s="37"/>
      <c r="K25" s="37"/>
      <c r="L25" s="37"/>
      <c r="M25" s="37"/>
    </row>
    <row r="26" spans="1:13" s="16" customFormat="1" ht="30" customHeight="1" x14ac:dyDescent="0.2">
      <c r="B26" s="99" t="s">
        <v>19</v>
      </c>
      <c r="C26" s="99"/>
      <c r="D26" s="29">
        <v>0</v>
      </c>
      <c r="E26" s="18"/>
      <c r="F26" s="37"/>
      <c r="G26" s="37"/>
      <c r="H26" s="37"/>
      <c r="I26" s="37"/>
      <c r="J26" s="37"/>
      <c r="K26" s="37"/>
      <c r="L26" s="37"/>
      <c r="M26" s="37"/>
    </row>
    <row r="27" spans="1:13" s="16" customFormat="1" ht="30" customHeight="1" x14ac:dyDescent="0.2">
      <c r="B27" s="100" t="s">
        <v>20</v>
      </c>
      <c r="C27" s="100"/>
      <c r="D27" s="29">
        <v>0</v>
      </c>
      <c r="E27" s="18"/>
      <c r="F27" s="37"/>
      <c r="G27" s="37"/>
      <c r="H27" s="37"/>
      <c r="I27" s="37"/>
      <c r="J27" s="37"/>
      <c r="K27" s="37"/>
      <c r="L27" s="37"/>
      <c r="M27" s="37"/>
    </row>
    <row r="28" spans="1:13" s="16" customFormat="1" ht="24.75" customHeight="1" x14ac:dyDescent="0.2">
      <c r="B28" s="101" t="s">
        <v>12</v>
      </c>
      <c r="C28" s="101"/>
      <c r="D28" s="31">
        <v>2</v>
      </c>
      <c r="E28" s="5"/>
      <c r="F28" s="37"/>
      <c r="G28" s="37"/>
      <c r="H28" s="37"/>
      <c r="I28" s="37"/>
      <c r="J28" s="37"/>
      <c r="K28" s="37"/>
      <c r="L28" s="37"/>
      <c r="M28" s="37"/>
    </row>
    <row r="29" spans="1:13" s="16" customFormat="1" ht="30" customHeight="1" x14ac:dyDescent="0.2">
      <c r="B29" s="109" t="s">
        <v>20</v>
      </c>
      <c r="C29" s="109"/>
      <c r="D29" s="28">
        <v>0</v>
      </c>
      <c r="E29" s="18"/>
      <c r="F29" s="37"/>
      <c r="G29" s="37"/>
      <c r="H29" s="37"/>
      <c r="I29" s="37"/>
      <c r="J29" s="37"/>
      <c r="K29" s="37"/>
      <c r="L29" s="37"/>
      <c r="M29" s="37"/>
    </row>
    <row r="30" spans="1:13" s="16" customFormat="1" ht="30" customHeight="1" x14ac:dyDescent="0.2">
      <c r="B30" s="93" t="s">
        <v>21</v>
      </c>
      <c r="C30" s="93"/>
      <c r="D30" s="32">
        <v>2</v>
      </c>
      <c r="F30" s="37"/>
      <c r="G30" s="37"/>
      <c r="H30" s="37"/>
      <c r="I30" s="37"/>
      <c r="J30" s="37"/>
      <c r="K30" s="37"/>
      <c r="L30" s="37"/>
      <c r="M30" s="37"/>
    </row>
    <row r="31" spans="1:13" s="16" customFormat="1" ht="30" customHeight="1" x14ac:dyDescent="0.2">
      <c r="B31" s="94" t="s">
        <v>22</v>
      </c>
      <c r="C31" s="94"/>
      <c r="D31" s="33">
        <v>11</v>
      </c>
      <c r="E31" s="10"/>
      <c r="F31" s="37"/>
      <c r="G31" s="37"/>
      <c r="H31" s="37"/>
      <c r="I31" s="37"/>
      <c r="J31" s="37"/>
      <c r="K31" s="37"/>
      <c r="L31" s="37"/>
      <c r="M31" s="37"/>
    </row>
    <row r="32" spans="1:13" s="16" customFormat="1" ht="30" customHeight="1" x14ac:dyDescent="0.2">
      <c r="B32" s="95" t="s">
        <v>24</v>
      </c>
      <c r="C32" s="95"/>
      <c r="D32" s="34">
        <v>0</v>
      </c>
      <c r="E32" s="10"/>
      <c r="F32" s="37"/>
      <c r="G32" s="37"/>
      <c r="H32" s="37"/>
      <c r="I32" s="37"/>
      <c r="J32" s="37"/>
      <c r="K32" s="37"/>
      <c r="L32" s="37"/>
      <c r="M32" s="37"/>
    </row>
    <row r="33" spans="1:15" s="16" customFormat="1" ht="30" customHeight="1" x14ac:dyDescent="0.2">
      <c r="A33" s="3"/>
      <c r="B33" s="96" t="s">
        <v>23</v>
      </c>
      <c r="C33" s="96"/>
      <c r="D33" s="29">
        <v>0</v>
      </c>
      <c r="F33" s="37"/>
      <c r="G33" s="37"/>
      <c r="H33" s="37"/>
      <c r="I33" s="37"/>
      <c r="J33" s="37"/>
      <c r="K33" s="37"/>
      <c r="L33" s="37"/>
      <c r="M33" s="37"/>
    </row>
    <row r="34" spans="1:15" s="16" customFormat="1" ht="30" customHeight="1" x14ac:dyDescent="0.2">
      <c r="A34" s="3"/>
      <c r="B34" s="11"/>
      <c r="C34" s="11"/>
      <c r="D34" s="4"/>
      <c r="E34" s="9"/>
      <c r="F34" s="37"/>
      <c r="G34" s="37"/>
      <c r="H34" s="37"/>
      <c r="I34" s="37"/>
      <c r="J34" s="37"/>
      <c r="K34" s="37"/>
      <c r="L34" s="37"/>
      <c r="M34" s="37"/>
    </row>
    <row r="35" spans="1:15" s="16" customFormat="1" ht="30" customHeight="1" x14ac:dyDescent="0.2">
      <c r="A35" s="3"/>
      <c r="B35" s="87" t="s">
        <v>13</v>
      </c>
      <c r="C35" s="88"/>
      <c r="D35" s="35">
        <f>SUM(I7:I22)</f>
        <v>2441</v>
      </c>
      <c r="E35" s="2" t="s">
        <v>14</v>
      </c>
      <c r="F35" s="90" t="s">
        <v>27</v>
      </c>
      <c r="G35" s="90"/>
      <c r="H35" s="90"/>
      <c r="I35" s="91"/>
      <c r="J35" s="35">
        <f>SUMIF(M7:M22,"да",I7:I22)</f>
        <v>311</v>
      </c>
      <c r="K35" s="2" t="s">
        <v>14</v>
      </c>
      <c r="L35" s="2"/>
      <c r="M35" s="7"/>
    </row>
    <row r="36" spans="1:15" s="16" customFormat="1" ht="30" customHeight="1" x14ac:dyDescent="0.2">
      <c r="A36" s="3"/>
      <c r="B36" s="13" t="s">
        <v>15</v>
      </c>
      <c r="C36" s="13"/>
      <c r="D36" s="6"/>
      <c r="E36" s="6"/>
      <c r="F36" s="6"/>
      <c r="G36" s="17"/>
      <c r="H36" s="17"/>
      <c r="I36" s="8"/>
      <c r="J36" s="8"/>
      <c r="K36" s="7"/>
      <c r="L36" s="7"/>
      <c r="M36" s="7"/>
      <c r="O36" s="16">
        <v>0</v>
      </c>
    </row>
    <row r="37" spans="1:15" s="16" customFormat="1" ht="30" customHeight="1" x14ac:dyDescent="0.2">
      <c r="A37" s="3"/>
      <c r="B37" s="86" t="s">
        <v>76</v>
      </c>
      <c r="C37" s="86"/>
      <c r="D37" s="6"/>
      <c r="E37" s="6"/>
      <c r="F37" s="6"/>
      <c r="G37" s="17"/>
      <c r="H37" s="17"/>
      <c r="I37" s="8"/>
      <c r="J37" s="17"/>
      <c r="K37" s="7"/>
      <c r="L37" s="7"/>
      <c r="M37" s="6"/>
    </row>
    <row r="38" spans="1:15" s="16" customFormat="1" ht="32.25" customHeight="1" x14ac:dyDescent="0.2">
      <c r="A38" s="3"/>
      <c r="B38" s="12"/>
      <c r="C38" s="12"/>
      <c r="D38" s="6"/>
      <c r="E38" s="6"/>
      <c r="F38" s="27"/>
      <c r="G38" s="27"/>
      <c r="H38" s="27"/>
      <c r="I38" s="6"/>
      <c r="J38" s="6"/>
      <c r="K38" s="6"/>
      <c r="L38" s="6"/>
      <c r="M38" s="6"/>
    </row>
    <row r="39" spans="1:15" s="16" customFormat="1" ht="39.950000000000003" customHeight="1" x14ac:dyDescent="0.2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"/>
    </row>
    <row r="40" spans="1:15" s="16" customFormat="1" ht="41.2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5" s="16" customFormat="1" ht="33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5" s="14" customFormat="1" ht="30" customHeight="1" x14ac:dyDescent="0.2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"/>
    </row>
    <row r="43" spans="1:15" s="14" customFormat="1" ht="30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5" s="14" customFormat="1" ht="30" customHeight="1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5" s="14" customFormat="1" ht="30" customHeight="1" x14ac:dyDescent="0.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5" ht="30" customHeight="1" x14ac:dyDescent="0.2"/>
    <row r="47" spans="1:15" ht="30" customHeight="1" x14ac:dyDescent="0.2"/>
    <row r="48" spans="1:15" ht="30" customHeight="1" x14ac:dyDescent="0.2"/>
    <row r="49" spans="1:13" s="15" customFormat="1" ht="30" customHeight="1" x14ac:dyDescent="0.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30" customHeight="1" x14ac:dyDescent="0.2"/>
    <row r="51" spans="1:13" ht="14.25" customHeight="1" x14ac:dyDescent="0.2"/>
    <row r="52" spans="1:13" ht="38.450000000000003" customHeight="1" x14ac:dyDescent="0.2"/>
    <row r="53" spans="1:13" ht="33.75" customHeight="1" x14ac:dyDescent="0.2"/>
    <row r="54" spans="1:13" s="9" customFormat="1" ht="21.75" customHeight="1" x14ac:dyDescent="0.2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1.75" customHeight="1" x14ac:dyDescent="0.2"/>
  </sheetData>
  <sortState ref="B7:M12">
    <sortCondition ref="G7:G12"/>
    <sortCondition ref="F7:F12"/>
  </sortState>
  <mergeCells count="43">
    <mergeCell ref="C8:C9"/>
    <mergeCell ref="B10:B16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B37:C37"/>
    <mergeCell ref="B35:C35"/>
    <mergeCell ref="F5:G5"/>
    <mergeCell ref="F35:I35"/>
    <mergeCell ref="B23:D23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  <mergeCell ref="B8:B9"/>
    <mergeCell ref="K14:K16"/>
    <mergeCell ref="L14:L16"/>
    <mergeCell ref="M14:M16"/>
    <mergeCell ref="B18:B21"/>
    <mergeCell ref="C20:C21"/>
    <mergeCell ref="E20:E21"/>
    <mergeCell ref="J20:J21"/>
    <mergeCell ref="K20:K21"/>
    <mergeCell ref="L20:L21"/>
    <mergeCell ref="M20:M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2022-05-23T05:08:59Z</dcterms:modified>
</cp:coreProperties>
</file>